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sold\"/>
    </mc:Choice>
  </mc:AlternateContent>
  <bookViews>
    <workbookView xWindow="0" yWindow="0" windowWidth="6795" windowHeight="7590"/>
  </bookViews>
  <sheets>
    <sheet name="Phụ lục 01" sheetId="11" r:id="rId1"/>
    <sheet name="Phụ lục 02" sheetId="18" r:id="rId2"/>
    <sheet name="Phụ lục 03" sheetId="19" r:id="rId3"/>
    <sheet name="Phụ lục 04" sheetId="13" r:id="rId4"/>
    <sheet name="Phụ lục 05" sheetId="20" r:id="rId5"/>
    <sheet name="Phụ lục 06" sheetId="12" r:id="rId6"/>
  </sheets>
  <calcPr calcId="162913"/>
</workbook>
</file>

<file path=xl/calcChain.xml><?xml version="1.0" encoding="utf-8"?>
<calcChain xmlns="http://schemas.openxmlformats.org/spreadsheetml/2006/main">
  <c r="D23" i="11" l="1"/>
  <c r="G23" i="11" l="1"/>
  <c r="E23" i="11"/>
  <c r="F23" i="11" l="1"/>
  <c r="H23" i="11"/>
  <c r="I23" i="11"/>
  <c r="J11" i="12"/>
  <c r="I11" i="12"/>
  <c r="H11" i="12"/>
  <c r="G11" i="12"/>
  <c r="F11" i="12"/>
</calcChain>
</file>

<file path=xl/sharedStrings.xml><?xml version="1.0" encoding="utf-8"?>
<sst xmlns="http://schemas.openxmlformats.org/spreadsheetml/2006/main" count="160" uniqueCount="90">
  <si>
    <t>STT</t>
  </si>
  <si>
    <t>Năm học</t>
  </si>
  <si>
    <t>Đơn vị tính</t>
  </si>
  <si>
    <t>Thực hiện</t>
  </si>
  <si>
    <t>2022-2023</t>
  </si>
  <si>
    <t>Kế hoạch</t>
  </si>
  <si>
    <t>2023-2024</t>
  </si>
  <si>
    <t>2024-2025</t>
  </si>
  <si>
    <t>2025-2026</t>
  </si>
  <si>
    <t>Tổng số</t>
  </si>
  <si>
    <t>B</t>
  </si>
  <si>
    <t>2026-2027</t>
  </si>
  <si>
    <t>2027-2028</t>
  </si>
  <si>
    <t>A</t>
  </si>
  <si>
    <t>C</t>
  </si>
  <si>
    <t>TT</t>
  </si>
  <si>
    <t>Nhóm ngành, nghề đào tạo</t>
  </si>
  <si>
    <t>Khoa học xã hội nhân văn, nghệ thuật, giáo dục và đào tạo, báo chí, thông tin và kinh doanh</t>
  </si>
  <si>
    <t>Khoa học, pháp luật và toán</t>
  </si>
  <si>
    <t>Kỹ thuật và công nghệ thông tin</t>
  </si>
  <si>
    <t>Sản xuất, chế biến và xây dựng</t>
  </si>
  <si>
    <t>Nông, lâm, ngư nghiệp và thú y</t>
  </si>
  <si>
    <t>Sức khỏe</t>
  </si>
  <si>
    <t>Dịch vụ, du lịch và môi trường</t>
  </si>
  <si>
    <t>An ninh, quốc phòng</t>
  </si>
  <si>
    <t>Tổng</t>
  </si>
  <si>
    <t>Phụ lục 01</t>
  </si>
  <si>
    <t>BẢNG DỰ TOÁN KINH PHÍ</t>
  </si>
  <si>
    <t>Nội dung hỗ trợ</t>
  </si>
  <si>
    <t>Đơn vị</t>
  </si>
  <si>
    <t>Dự kiến nhu cầu kinh phí từng năm</t>
  </si>
  <si>
    <t>Năm</t>
  </si>
  <si>
    <t>Năm 2026</t>
  </si>
  <si>
    <t>Năm 2027</t>
  </si>
  <si>
    <t>Năm 2028</t>
  </si>
  <si>
    <t>Cộng</t>
  </si>
  <si>
    <t>Hỗ trợ học phí học Chương trình giáo dục thường xuyên cấp trung học phổ thông cho người tốt nghiệp trung học cơ sở học tiếp lên trình độ trung cấp.</t>
  </si>
  <si>
    <t>I</t>
  </si>
  <si>
    <t>Dự kiến số lượng tuyển sinh giai đoạn 2024 - 2025</t>
  </si>
  <si>
    <t>Người</t>
  </si>
  <si>
    <t>Học sinh khu vực thành thị</t>
  </si>
  <si>
    <t>Học sinh khu vực nông thôn</t>
  </si>
  <si>
    <t>II</t>
  </si>
  <si>
    <t>Số lượng học sinh hỗ trợ quy đổi trong năm</t>
  </si>
  <si>
    <t>III</t>
  </si>
  <si>
    <t>Hỗ trợ học phí học cao đẳng chính quy</t>
  </si>
  <si>
    <t>Dự kiến số lượng tuyển sinh cao đẳng giai đoạn 2024-2025 đối với nhóm ngành Kỹ thuật, công nghệ thông tin, công nghệ kỹ thuật cơ khí (thuộc đối tượng được hỗ trợ)</t>
  </si>
  <si>
    <t>Dự kiến số lượng sinh viên  tuyển sinh cao đẳng giai đoạn 2024-2025 đối với nhóm ngành: Dịch vụ, du lịch thuộc đối tượng được hỗ trợ</t>
  </si>
  <si>
    <t>Tổng kinh phí dự kiến thực hiệnhỗ trợ (III-A + III-B)</t>
  </si>
  <si>
    <r>
      <t xml:space="preserve">      Dự kiến mức hỗ trợ học phí cho người học trình độ cao đẳng bằng 40% m</t>
    </r>
    <r>
      <rPr>
        <sz val="12"/>
        <color rgb="FF000000"/>
        <rFont val="Times New Roman"/>
        <family val="1"/>
      </rPr>
      <t>ức trần học phí từ năm học 2024 - 2025 đến năm học 2025 - 2026 đối với cơ sở giáo dục nghề nghiệp công lập chưa tự bảo đảm chi thường xuyên quy định theo Nghị định số 81/2021/NĐ-CP</t>
    </r>
    <r>
      <rPr>
        <sz val="12"/>
        <color theme="1"/>
        <rFont val="Times New Roman"/>
        <family val="1"/>
      </rPr>
      <t xml:space="preserve"> ngày 27/8/2021 của Chính phủ </t>
    </r>
    <r>
      <rPr>
        <sz val="12"/>
        <color rgb="FF000000"/>
        <rFont val="Times New Roman"/>
        <family val="1"/>
      </rPr>
      <t xml:space="preserve">quy định về cơ chế thu, quản lý học phí đối với cơ sở giáo dục thuộc hệ thống giáo dục quốc dân và chính sách miễn, giảm học phí, hỗ trợ chi phí học tập; giá dịch vụ trong lĩnh vực giáo dục, đào tạo và </t>
    </r>
    <r>
      <rPr>
        <sz val="12"/>
        <color theme="1"/>
        <rFont val="Times New Roman"/>
        <family val="1"/>
      </rPr>
      <t>Nghị định số 97/2023/NĐ-CP ngày 31/12/2023 của Chính phủ sửa đổi, bổ sung một số điều của Nghị định số 81/2021/NĐ-CP ngày 27 tháng 8 năm 2021 của Chính phủ quy định về cơ chế thu, quản lý học phí đối với cơ sở giáo dục thuộc hệ thống giáo dục quốc dân và chính sách miễn, giảm học phí, hỗ trợ chi phí học tập; giá dịch vụ trong lĩnh vực giáo dục, đào tạo</t>
    </r>
    <r>
      <rPr>
        <sz val="12"/>
        <color rgb="FF000000"/>
        <rFont val="Times New Roman"/>
        <family val="1"/>
      </rPr>
      <t>. Mưc hỗ trợ của các năm 2027, 2028 dự kiến bằng mức hỗ trợ của năm học 2025-2026.</t>
    </r>
  </si>
  <si>
    <r>
      <t xml:space="preserve">      Ghi chú</t>
    </r>
    <r>
      <rPr>
        <sz val="12"/>
        <color theme="1"/>
        <rFont val="Times New Roman"/>
        <family val="1"/>
      </rPr>
      <t>: Dự tính mức học phí học chương trình GDTX cấp THPT: Năm học 2024-2025  đối với học sinh khu vực thành thị 105.000đ/học sinh/ tháng, học sinh khu vực nông thôn 70.000đ/học sinh/tháng; năm học 2025-2026 đối với học sinh khu vực thành thị 115.000 đ/học sinh/ tháng; học sinh khu vực nông thôn: 75.000đ/học sinh/tháng; năm học 2026-2027 đối với học sinh khu vực thành thị 120.000 đ/học sinh/ tháng, học sinh khu vực nông thôn 80.000 đ/học sinh/tháng; năm học 2027-2028 đối với học sinh khu vực thành thị: 130.000 đ/học sinh/ tháng, học sinh khu vực nông thôn: 90.000 đ/học sinh/tháng; năm học 2028-2029 đối với học sinh khu vực thành thị: 140.000 đ/học sinh/ tháng, học sinh khu vực nông thôn 93.000 đ/học sinh/tháng (Số tháng hỗ trợ 01 năm tối đa 09 tháng, riêng năm 2024 số tháng hỗ trợ là 04 tháng).</t>
    </r>
  </si>
  <si>
    <r>
      <t>Kinh phí dự kiến hỗ trợ (mức hỗ trợ bằng 40% m</t>
    </r>
    <r>
      <rPr>
        <sz val="12"/>
        <color rgb="FF000000"/>
        <rFont val="Times New Roman"/>
        <family val="1"/>
      </rPr>
      <t xml:space="preserve">ức trần học phí từ năm học 2022 - 2023 đến năm học 2025 - 2026 đối với cơ sở giáo dục nghề nghiệp công lập chưa tự bảo đảm chi thường xuyên, theo </t>
    </r>
    <r>
      <rPr>
        <sz val="12"/>
        <color theme="1"/>
        <rFont val="Times New Roman"/>
        <family val="1"/>
      </rPr>
      <t>Nghị định số 97/2023/NĐ-CP ngày 31/12/2023 của Chính phủ)</t>
    </r>
  </si>
  <si>
    <r>
      <t xml:space="preserve">Kinh phí dự kiến hỗ trợ </t>
    </r>
    <r>
      <rPr>
        <i/>
        <sz val="12"/>
        <color theme="1"/>
        <rFont val="Times New Roman"/>
        <family val="1"/>
      </rPr>
      <t>(mức hỗ trợ bằng mức học phí phải nộp theo Nghị quyết quy định mức thu học phí đối với giáo dục mầm non, giáo dục phổ thông công lập của HĐND tỉnh Hà Nam hằng năm)</t>
    </r>
  </si>
  <si>
    <t>Phụ lục 02</t>
  </si>
  <si>
    <r>
      <t xml:space="preserve">Người học tốt nghiệp THCS học </t>
    </r>
    <r>
      <rPr>
        <b/>
        <sz val="12"/>
        <color theme="1"/>
        <rFont val="Times New Roman"/>
        <family val="1"/>
      </rPr>
      <t xml:space="preserve">trung cấp kết hợp học Chương trình giáo dục thường xuyên cấp trung học phổ thông </t>
    </r>
    <r>
      <rPr>
        <sz val="12"/>
        <color theme="1"/>
        <rFont val="Times New Roman"/>
        <family val="1"/>
      </rPr>
      <t>(thường trú tại tỉnh Hà Nam)</t>
    </r>
  </si>
  <si>
    <r>
      <t xml:space="preserve">Sinh viên  học cao đẳng chính quy </t>
    </r>
    <r>
      <rPr>
        <sz val="12"/>
        <color theme="1"/>
        <rFont val="Times New Roman"/>
        <family val="1"/>
      </rPr>
      <t xml:space="preserve">(thường trú tại tỉnh Hà Nam)  </t>
    </r>
    <r>
      <rPr>
        <b/>
        <sz val="12"/>
        <color theme="1"/>
        <rFont val="Times New Roman"/>
        <family val="1"/>
      </rPr>
      <t>nghề thuộc nhóm ngành được hỗ trợ</t>
    </r>
  </si>
  <si>
    <t>Ghi chú: Kế hoạch tuyển sinh các năm học 2024-2025; 2025-2026 dựa theo số liệu Dự kiến Kế hoạch thực hiện phân luồng học sinh sau THCS của Sở Giáo dục và Đào tạo. Kế hoạch tuyển sinh cao đẳng của các trường cao đẳng trên địa bàn tỉnh Hà Nam.</t>
  </si>
  <si>
    <t>Kết quả tuyển sinh giáo dục nghề nghiệp đối với người học (có hộ khẩu thường trú tại tỉnh Hà Nam) học chương trình cao đẳng chính quy tại các cơ sở giáo dục nghề nghiệp, cơ sở hoạt động giáo dục nghề nghiệp tổ chức đào tạo trên địa bàn tỉnh Hà Nam, từ năm học 2022-2023 đến năm học 2025-2026</t>
  </si>
  <si>
    <t>Kỹ thuật,   công nghệ thông tin, công nghệ kỹ thuật cơ khí</t>
  </si>
  <si>
    <t>Dịch vụ, du lịch</t>
  </si>
  <si>
    <t>Ghi chú: Kế hoạch tuyển sinh các năm học 2024-2025; 2025-2026 dựa theo số liệu Dự kiến Kế hoạch tuyển sinh cao đẳng của các trường cao đẳng trên địa bàn tỉnh Hà Nam..</t>
  </si>
  <si>
    <t>Phụ lục 03</t>
  </si>
  <si>
    <t>Mức trần học phí  từ năm học 2022 - 2023 đến năm học 2025 - 2026 theo Nghị định 81/NĐ-CP ngày 27/8/2021 của Chính phủ quy định về cơ chế thu, quản lý học phí đối với cơ sở giáo dục thuộc hệ thống giáo dục quốc dân và chính sách miễn, giảm học phí, hỗ trợ chi phí học tập; giá dịch vụ trong lĩnh vực giáo dục, đào tạo cụ thể và Nghị định số 97/2023/NĐ-CP ngày 31/12/2023 của Chính phủ: Đối với cơ sở giáo dục nghề nghiệp công lập chưa tự bảo đảm chi thường xuyên</t>
  </si>
  <si>
    <t>Phụ lục 04</t>
  </si>
  <si>
    <t xml:space="preserve">     Năm 2022-2023</t>
  </si>
  <si>
    <t xml:space="preserve">    Năm    2023-2024</t>
  </si>
  <si>
    <t xml:space="preserve">    Năm      2024-2025</t>
  </si>
  <si>
    <t xml:space="preserve">    Năm     2025-2026</t>
  </si>
  <si>
    <t>Đơn vị: nghìn đồng/sinh viên/tháng</t>
  </si>
  <si>
    <t>Kỹ thuật, công nghệ thông tin, công nghệ kỹ thuật cơ khí</t>
  </si>
  <si>
    <t xml:space="preserve">Dịch vụ, du lịch </t>
  </si>
  <si>
    <t>Phụ lục 05</t>
  </si>
  <si>
    <t>Mức hỗ trợ bằng 40% mức trần học phí từ năm học 2022 - 2023 đến năm học 2025 – 2026 theo Nghị định 81/NĐ-CP ngày 27/8/2021 của Chính phủ quy định về cơ chế thu, quản lý học phí đối với cơ sở giáo dục thuộc hệ thống giáo dục quốc dân và chính sách miễn, giảm học phí, hỗ trợ chi phí học tập; giá dịch vụ trong lĩnh vực giáo dục, đào tạo cụ thể và Nghị định số 97/2023/NĐ-CP ngày 31/12/2023 của Chính phủ: Đối với cơ sở giáo dục nghề nghiệp công lập chưa tự bảo đảm chi thường xuyên</t>
  </si>
  <si>
    <t>2028-2029</t>
  </si>
  <si>
    <t>Dự kiến tuyển sinh ngành công nghệ kỹ thuật cơ khí</t>
  </si>
  <si>
    <t>Phụ lục 06</t>
  </si>
  <si>
    <t>Nghìn đồng</t>
  </si>
  <si>
    <t>Tuyển sinh và dự kiến tuyển sinh ngành công nghệ ô tô</t>
  </si>
  <si>
    <t>Kinh phí dự kiến hỗ trợ (mức hỗ trợ bằng 40% mức trần học phí từ năm học 2022 - 2023 đến năm học 2025 - 2026 đối với cơ sở giáo dục nghề nghiệp công lập chưa tự bảo đảm chi thường xuyên, theo Nghị định số 97/2023/NĐ-CP ngày 31/12/2023 của Chính phủ)</t>
  </si>
  <si>
    <t>Dự kiến số lượng tuyển sinh cao đẳng giai đoạn 2024-2025 đối với nhóm ngành công nghệ kỹ thuật cơ khí (thuộc đối tượng được hỗ trợ)</t>
  </si>
  <si>
    <t xml:space="preserve">2022-2023 </t>
  </si>
  <si>
    <t>Năm 2022</t>
  </si>
  <si>
    <t>Năm 2023</t>
  </si>
  <si>
    <t>Năm 2024</t>
  </si>
  <si>
    <t>Năm 2025</t>
  </si>
  <si>
    <t>BẢNG DỰ TOÁN KINH PHÍ ĐỐI VỚI NHÓM NGÀNH CÔNG NGHỆ KỸ THUẬT CƠ KHÍ</t>
  </si>
  <si>
    <t>Mức hỗ trợ bằng 40% mức trần học phí từ năm học 2022 - 2023 đến năm học 2025 - 2026 theo Nghị định 81/NĐ-CP ngày 27/8/2021 của Chính phủ quy định về cơ chế thu, quản lý học phí đối với cơ sở giáo dục thuộc hệ thống giáo dục quốc dân và chính sách miễn, giảm học phí, hỗ trợ chi phí học tập; giá dịch vụ trong lĩnh vực giáo dục, đào tạo cụ thể và Nghị định số 97/2023/NĐ-CP ngày 31/12/2023 của Chính phủ: Đối với cơ sở giáo dục nghề nghiệp công lập chưa tự bảo đảm chi thường xuyên</t>
  </si>
  <si>
    <r>
      <t xml:space="preserve">Số liệu tuyển sinh giáo dục nghề nghiệp đối với người học </t>
    </r>
    <r>
      <rPr>
        <b/>
        <i/>
        <sz val="13"/>
        <color theme="1"/>
        <rFont val="Times New Roman"/>
        <family val="1"/>
      </rPr>
      <t>(</t>
    </r>
    <r>
      <rPr>
        <i/>
        <sz val="13"/>
        <color theme="1"/>
        <rFont val="Times New Roman"/>
        <family val="1"/>
      </rPr>
      <t>có hộ khẩu thường trú tại tỉnh Hà Nam)</t>
    </r>
    <r>
      <rPr>
        <b/>
        <sz val="13"/>
        <color theme="1"/>
        <rFont val="Times New Roman"/>
        <family val="1"/>
      </rPr>
      <t xml:space="preserve"> tốt nghiệp THCS học tiếp lên trình độ trung cấp kết hợp học Chương trình giáo dục thường xuyên cấp trung học phổ thông;</t>
    </r>
    <r>
      <rPr>
        <sz val="13"/>
        <color theme="1"/>
        <rFont val="Times New Roman"/>
        <family val="1"/>
      </rPr>
      <t xml:space="preserve"> </t>
    </r>
    <r>
      <rPr>
        <b/>
        <sz val="13"/>
        <color theme="1"/>
        <rFont val="Times New Roman"/>
        <family val="1"/>
      </rPr>
      <t>học chương trình cao đẳng chính quy tại các cơ sở giáo dục nghề nghiệp, cơ sở hoạt động giáo dục nghề nghiệp tổ chức đào tạo trên địa bàn tỉnh Hà Nam, từ năm học 2023-2024 đến năm học 2025-2026</t>
    </r>
  </si>
  <si>
    <t>Chính sách hỗ trợ học phí học chương trình giáo dục thường xuyên cấp trung học phổ thông cho người tốt nghiệp trung học cơ sở học tiếp lên trình độ trung cấp, học phí học trình độ cao đẳng tại các cơ sở giáo dục nghề nghiệp, cơ sở hoạt động giáo dục nghề nghiệp tổ chức đào tạo trên địa bàn tỉnh Hà Nam, từ năm học 2024-20254 đến năm học 2025-2026</t>
  </si>
  <si>
    <t>(Kèm theo Báo cáo số:      /BC-SLĐTBXH ngày     tháng    năm 2024 của Sở LĐ-TB&amp;XH tỉnh Hà  Nam)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</si>
</sst>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1" x14ac:knownFonts="1">
    <font>
      <sz val="14"/>
      <color theme="1"/>
      <name val="Times New Roman"/>
      <family val="2"/>
      <charset val="163"/>
    </font>
    <font>
      <b/>
      <sz val="12"/>
      <color rgb="FF000000"/>
      <name val="Times New Roman"/>
      <family val="1"/>
    </font>
    <font>
      <sz val="12"/>
      <color rgb="FF000000"/>
      <name val="Times New Roman"/>
      <family val="1"/>
    </font>
    <font>
      <sz val="12"/>
      <color theme="1"/>
      <name val="Times New Roman"/>
      <family val="1"/>
    </font>
    <font>
      <b/>
      <sz val="14"/>
      <color theme="1"/>
      <name val="Times New Roman"/>
      <family val="1"/>
    </font>
    <font>
      <i/>
      <sz val="12"/>
      <color theme="1"/>
      <name val="Times New Roman"/>
      <family val="1"/>
    </font>
    <font>
      <b/>
      <sz val="12"/>
      <color theme="1"/>
      <name val="Times New Roman"/>
      <family val="1"/>
    </font>
    <font>
      <b/>
      <sz val="11"/>
      <color rgb="FF000000"/>
      <name val="Times New Roman"/>
      <family val="1"/>
    </font>
    <font>
      <sz val="14"/>
      <color theme="1"/>
      <name val="Times New Roman"/>
      <family val="2"/>
      <charset val="163"/>
    </font>
    <font>
      <b/>
      <sz val="14"/>
      <color theme="1"/>
      <name val="Calibri"/>
      <family val="2"/>
    </font>
    <font>
      <i/>
      <sz val="14"/>
      <color theme="1"/>
      <name val="Times New Roman"/>
      <family val="1"/>
    </font>
    <font>
      <sz val="11"/>
      <color rgb="FF000000"/>
      <name val="Times New Roman"/>
      <family val="1"/>
    </font>
    <font>
      <b/>
      <i/>
      <sz val="14"/>
      <color theme="1"/>
      <name val="Times New Roman"/>
      <family val="1"/>
    </font>
    <font>
      <i/>
      <sz val="14"/>
      <color rgb="FF000000"/>
      <name val="Times New Roman"/>
      <family val="1"/>
    </font>
    <font>
      <sz val="12"/>
      <name val="Times New Roman"/>
      <family val="1"/>
    </font>
    <font>
      <b/>
      <sz val="13"/>
      <color theme="1"/>
      <name val="Times New Roman"/>
      <family val="1"/>
    </font>
    <font>
      <b/>
      <i/>
      <sz val="13"/>
      <color theme="1"/>
      <name val="Times New Roman"/>
      <family val="1"/>
    </font>
    <font>
      <i/>
      <sz val="13"/>
      <color theme="1"/>
      <name val="Times New Roman"/>
      <family val="1"/>
    </font>
    <font>
      <sz val="13"/>
      <color theme="1"/>
      <name val="Times New Roman"/>
      <family val="1"/>
    </font>
    <font>
      <sz val="12"/>
      <color theme="1"/>
      <name val="Times New Roman"/>
      <family val="2"/>
      <charset val="163"/>
    </font>
    <font>
      <i/>
      <sz val="11"/>
      <color theme="1"/>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8" fillId="0" borderId="0" applyFont="0" applyFill="0" applyBorder="0" applyAlignment="0" applyProtection="0"/>
  </cellStyleXfs>
  <cellXfs count="6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xf numFmtId="0" fontId="6" fillId="0" borderId="1" xfId="0" applyFont="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justify"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right" vertical="center" wrapText="1"/>
    </xf>
    <xf numFmtId="0" fontId="4" fillId="0" borderId="0" xfId="0" applyFont="1"/>
    <xf numFmtId="0" fontId="1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xf>
    <xf numFmtId="0" fontId="10" fillId="0" borderId="0" xfId="0" applyFont="1" applyAlignment="1">
      <alignment horizontal="center"/>
    </xf>
    <xf numFmtId="0" fontId="1" fillId="0" borderId="1" xfId="0" applyFont="1" applyBorder="1" applyAlignment="1">
      <alignment vertical="center" wrapText="1"/>
    </xf>
    <xf numFmtId="0" fontId="6"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3" fillId="0" borderId="0" xfId="0" applyFont="1" applyAlignment="1">
      <alignment horizontal="center" vertical="center"/>
    </xf>
    <xf numFmtId="3" fontId="2" fillId="2" borderId="1" xfId="0" applyNumberFormat="1" applyFont="1" applyFill="1" applyBorder="1" applyAlignment="1">
      <alignment horizontal="center" vertical="center" wrapText="1"/>
    </xf>
    <xf numFmtId="0" fontId="0" fillId="0" borderId="5" xfId="0" applyBorder="1"/>
    <xf numFmtId="0" fontId="0" fillId="0" borderId="4" xfId="0" applyBorder="1"/>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65" fontId="3" fillId="0" borderId="1" xfId="1" applyNumberFormat="1" applyFont="1" applyBorder="1" applyAlignment="1">
      <alignment vertical="center"/>
    </xf>
    <xf numFmtId="165" fontId="3" fillId="0" borderId="1" xfId="1" applyNumberFormat="1" applyFont="1" applyBorder="1" applyAlignment="1">
      <alignment horizontal="center" vertical="center"/>
    </xf>
    <xf numFmtId="3" fontId="6"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1"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0" xfId="0" applyFont="1" applyAlignment="1">
      <alignment vertical="center"/>
    </xf>
    <xf numFmtId="165" fontId="19" fillId="0" borderId="1" xfId="0" applyNumberFormat="1" applyFont="1" applyBorder="1" applyAlignment="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15" fillId="0" borderId="0" xfId="0" applyFont="1" applyAlignment="1">
      <alignment horizontal="center" vertical="center" wrapText="1"/>
    </xf>
    <xf numFmtId="0" fontId="10" fillId="0" borderId="0" xfId="0" applyFont="1" applyAlignment="1">
      <alignment horizontal="center" vertical="center"/>
    </xf>
    <xf numFmtId="0" fontId="6" fillId="0" borderId="1" xfId="0" applyFont="1" applyBorder="1" applyAlignment="1">
      <alignment horizontal="center" vertical="center" wrapText="1"/>
    </xf>
    <xf numFmtId="0" fontId="5" fillId="0" borderId="0" xfId="0" applyFont="1" applyAlignment="1">
      <alignment horizontal="left" vertical="center" wrapText="1"/>
    </xf>
    <xf numFmtId="0" fontId="20" fillId="0" borderId="0" xfId="0" applyFont="1" applyAlignment="1">
      <alignment horizontal="center" vertical="center"/>
    </xf>
    <xf numFmtId="0" fontId="1" fillId="0" borderId="1" xfId="0" applyFont="1" applyBorder="1" applyAlignment="1">
      <alignment horizontal="center" vertical="center" wrapText="1"/>
    </xf>
    <xf numFmtId="0" fontId="10"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xf>
    <xf numFmtId="0" fontId="10"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2181225</xdr:colOff>
      <xdr:row>4</xdr:row>
      <xdr:rowOff>38100</xdr:rowOff>
    </xdr:from>
    <xdr:to>
      <xdr:col>5</xdr:col>
      <xdr:colOff>304800</xdr:colOff>
      <xdr:row>4</xdr:row>
      <xdr:rowOff>38100</xdr:rowOff>
    </xdr:to>
    <xdr:cxnSp macro="">
      <xdr:nvCxnSpPr>
        <xdr:cNvPr id="3" name="Straight Connector 2"/>
        <xdr:cNvCxnSpPr/>
      </xdr:nvCxnSpPr>
      <xdr:spPr>
        <a:xfrm>
          <a:off x="2828925" y="1428750"/>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3</xdr:row>
      <xdr:rowOff>47625</xdr:rowOff>
    </xdr:from>
    <xdr:to>
      <xdr:col>5</xdr:col>
      <xdr:colOff>209550</xdr:colOff>
      <xdr:row>3</xdr:row>
      <xdr:rowOff>47625</xdr:rowOff>
    </xdr:to>
    <xdr:cxnSp macro="">
      <xdr:nvCxnSpPr>
        <xdr:cNvPr id="5" name="Straight Connector 4"/>
        <xdr:cNvCxnSpPr/>
      </xdr:nvCxnSpPr>
      <xdr:spPr>
        <a:xfrm>
          <a:off x="1133475" y="1809750"/>
          <a:ext cx="3267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885825</xdr:colOff>
      <xdr:row>3</xdr:row>
      <xdr:rowOff>28575</xdr:rowOff>
    </xdr:from>
    <xdr:to>
      <xdr:col>4</xdr:col>
      <xdr:colOff>495300</xdr:colOff>
      <xdr:row>3</xdr:row>
      <xdr:rowOff>28575</xdr:rowOff>
    </xdr:to>
    <xdr:cxnSp macro="">
      <xdr:nvCxnSpPr>
        <xdr:cNvPr id="3" name="Straight Connector 2"/>
        <xdr:cNvCxnSpPr/>
      </xdr:nvCxnSpPr>
      <xdr:spPr>
        <a:xfrm>
          <a:off x="1428750" y="1476375"/>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3</xdr:row>
      <xdr:rowOff>57150</xdr:rowOff>
    </xdr:from>
    <xdr:to>
      <xdr:col>3</xdr:col>
      <xdr:colOff>819150</xdr:colOff>
      <xdr:row>3</xdr:row>
      <xdr:rowOff>57150</xdr:rowOff>
    </xdr:to>
    <xdr:cxnSp macro="">
      <xdr:nvCxnSpPr>
        <xdr:cNvPr id="3" name="Straight Connector 2"/>
        <xdr:cNvCxnSpPr/>
      </xdr:nvCxnSpPr>
      <xdr:spPr>
        <a:xfrm>
          <a:off x="1333500" y="1933575"/>
          <a:ext cx="3019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3</xdr:row>
      <xdr:rowOff>0</xdr:rowOff>
    </xdr:from>
    <xdr:to>
      <xdr:col>3</xdr:col>
      <xdr:colOff>781050</xdr:colOff>
      <xdr:row>3</xdr:row>
      <xdr:rowOff>0</xdr:rowOff>
    </xdr:to>
    <xdr:cxnSp macro="">
      <xdr:nvCxnSpPr>
        <xdr:cNvPr id="3" name="Straight Connector 2"/>
        <xdr:cNvCxnSpPr/>
      </xdr:nvCxnSpPr>
      <xdr:spPr>
        <a:xfrm>
          <a:off x="1333500" y="1847850"/>
          <a:ext cx="2981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2057400</xdr:colOff>
      <xdr:row>4</xdr:row>
      <xdr:rowOff>19050</xdr:rowOff>
    </xdr:from>
    <xdr:to>
      <xdr:col>5</xdr:col>
      <xdr:colOff>685800</xdr:colOff>
      <xdr:row>4</xdr:row>
      <xdr:rowOff>19050</xdr:rowOff>
    </xdr:to>
    <xdr:cxnSp macro="">
      <xdr:nvCxnSpPr>
        <xdr:cNvPr id="3" name="Straight Connector 2"/>
        <xdr:cNvCxnSpPr/>
      </xdr:nvCxnSpPr>
      <xdr:spPr>
        <a:xfrm>
          <a:off x="2571750" y="1647825"/>
          <a:ext cx="3762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19" workbookViewId="0">
      <selection activeCell="D10" sqref="D10"/>
    </sheetView>
  </sheetViews>
  <sheetFormatPr defaultRowHeight="18.75" x14ac:dyDescent="0.3"/>
  <cols>
    <col min="1" max="1" width="7.5546875" customWidth="1"/>
    <col min="2" max="2" width="39.88671875" customWidth="1"/>
    <col min="4" max="5" width="9.33203125" customWidth="1"/>
    <col min="6" max="6" width="9.88671875" customWidth="1"/>
    <col min="7" max="7" width="9.33203125" customWidth="1"/>
    <col min="8" max="8" width="9.5546875" customWidth="1"/>
    <col min="9" max="9" width="10.21875" customWidth="1"/>
  </cols>
  <sheetData>
    <row r="1" spans="1:9" x14ac:dyDescent="0.3">
      <c r="A1" s="46" t="s">
        <v>26</v>
      </c>
      <c r="B1" s="46"/>
      <c r="C1" s="46"/>
      <c r="D1" s="46"/>
      <c r="E1" s="46"/>
      <c r="F1" s="46"/>
      <c r="G1" s="46"/>
      <c r="H1" s="46"/>
      <c r="I1" s="46"/>
    </row>
    <row r="2" spans="1:9" x14ac:dyDescent="0.3">
      <c r="A2" s="46" t="s">
        <v>27</v>
      </c>
      <c r="B2" s="46"/>
      <c r="C2" s="46"/>
      <c r="D2" s="46"/>
      <c r="E2" s="46"/>
      <c r="F2" s="46"/>
      <c r="G2" s="46"/>
      <c r="H2" s="46"/>
    </row>
    <row r="3" spans="1:9" ht="53.25" customHeight="1" x14ac:dyDescent="0.3">
      <c r="A3" s="47" t="s">
        <v>88</v>
      </c>
      <c r="B3" s="47"/>
      <c r="C3" s="47"/>
      <c r="D3" s="47"/>
      <c r="E3" s="47"/>
      <c r="F3" s="47"/>
      <c r="G3" s="47"/>
      <c r="H3" s="47"/>
      <c r="I3" s="47"/>
    </row>
    <row r="4" spans="1:9" x14ac:dyDescent="0.3">
      <c r="A4" s="48" t="s">
        <v>89</v>
      </c>
      <c r="B4" s="48"/>
      <c r="C4" s="48"/>
      <c r="D4" s="48"/>
      <c r="E4" s="48"/>
      <c r="F4" s="48"/>
      <c r="G4" s="48"/>
      <c r="H4" s="48"/>
      <c r="I4" s="48"/>
    </row>
    <row r="5" spans="1:9" x14ac:dyDescent="0.3">
      <c r="A5" s="5"/>
    </row>
    <row r="6" spans="1:9" x14ac:dyDescent="0.3">
      <c r="A6" s="49" t="s">
        <v>0</v>
      </c>
      <c r="B6" s="49" t="s">
        <v>28</v>
      </c>
      <c r="C6" s="49" t="s">
        <v>29</v>
      </c>
      <c r="D6" s="49" t="s">
        <v>30</v>
      </c>
      <c r="E6" s="49"/>
      <c r="F6" s="49"/>
      <c r="G6" s="49"/>
      <c r="H6" s="49"/>
      <c r="I6" s="49"/>
    </row>
    <row r="7" spans="1:9" x14ac:dyDescent="0.3">
      <c r="A7" s="49"/>
      <c r="B7" s="49"/>
      <c r="C7" s="49"/>
      <c r="D7" s="31" t="s">
        <v>31</v>
      </c>
      <c r="E7" s="31" t="s">
        <v>31</v>
      </c>
      <c r="F7" s="49" t="s">
        <v>32</v>
      </c>
      <c r="G7" s="49" t="s">
        <v>33</v>
      </c>
      <c r="H7" s="49" t="s">
        <v>34</v>
      </c>
      <c r="I7" s="49" t="s">
        <v>35</v>
      </c>
    </row>
    <row r="8" spans="1:9" x14ac:dyDescent="0.3">
      <c r="A8" s="49"/>
      <c r="B8" s="49"/>
      <c r="C8" s="49"/>
      <c r="D8" s="32">
        <v>2024</v>
      </c>
      <c r="E8" s="32">
        <v>2025</v>
      </c>
      <c r="F8" s="49"/>
      <c r="G8" s="49"/>
      <c r="H8" s="49"/>
      <c r="I8" s="49"/>
    </row>
    <row r="9" spans="1:9" ht="52.5" customHeight="1" x14ac:dyDescent="0.3">
      <c r="A9" s="7" t="s">
        <v>13</v>
      </c>
      <c r="B9" s="8" t="s">
        <v>36</v>
      </c>
      <c r="C9" s="7"/>
      <c r="D9" s="7"/>
      <c r="E9" s="7"/>
      <c r="F9" s="7"/>
      <c r="G9" s="7"/>
      <c r="H9" s="7"/>
      <c r="I9" s="7"/>
    </row>
    <row r="10" spans="1:9" ht="40.5" customHeight="1" x14ac:dyDescent="0.3">
      <c r="A10" s="7" t="s">
        <v>37</v>
      </c>
      <c r="B10" s="9" t="s">
        <v>38</v>
      </c>
      <c r="C10" s="2" t="s">
        <v>39</v>
      </c>
      <c r="D10" s="10">
        <v>3352</v>
      </c>
      <c r="E10" s="10">
        <v>4510</v>
      </c>
      <c r="F10" s="2"/>
      <c r="G10" s="11"/>
      <c r="H10" s="11"/>
      <c r="I10" s="11"/>
    </row>
    <row r="11" spans="1:9" ht="28.5" customHeight="1" x14ac:dyDescent="0.3">
      <c r="A11" s="11">
        <v>1</v>
      </c>
      <c r="B11" s="9" t="s">
        <v>40</v>
      </c>
      <c r="C11" s="2" t="s">
        <v>39</v>
      </c>
      <c r="D11" s="10">
        <v>1422</v>
      </c>
      <c r="E11" s="10">
        <v>1940</v>
      </c>
      <c r="F11" s="2"/>
      <c r="G11" s="11"/>
      <c r="H11" s="11"/>
      <c r="I11" s="11"/>
    </row>
    <row r="12" spans="1:9" ht="28.5" customHeight="1" x14ac:dyDescent="0.3">
      <c r="A12" s="11">
        <v>2</v>
      </c>
      <c r="B12" s="9" t="s">
        <v>41</v>
      </c>
      <c r="C12" s="2" t="s">
        <v>39</v>
      </c>
      <c r="D12" s="10">
        <v>1930</v>
      </c>
      <c r="E12" s="10">
        <v>2570</v>
      </c>
      <c r="F12" s="2"/>
      <c r="G12" s="11"/>
      <c r="H12" s="11"/>
      <c r="I12" s="11"/>
    </row>
    <row r="13" spans="1:9" ht="28.5" customHeight="1" x14ac:dyDescent="0.3">
      <c r="A13" s="7" t="s">
        <v>42</v>
      </c>
      <c r="B13" s="9" t="s">
        <v>43</v>
      </c>
      <c r="C13" s="2"/>
      <c r="D13" s="2"/>
      <c r="E13" s="2"/>
      <c r="F13" s="2"/>
      <c r="G13" s="11"/>
      <c r="H13" s="11"/>
      <c r="I13" s="11"/>
    </row>
    <row r="14" spans="1:9" ht="28.5" customHeight="1" x14ac:dyDescent="0.3">
      <c r="A14" s="11">
        <v>1</v>
      </c>
      <c r="B14" s="9" t="s">
        <v>40</v>
      </c>
      <c r="C14" s="2" t="s">
        <v>39</v>
      </c>
      <c r="D14" s="10">
        <v>3023.78</v>
      </c>
      <c r="E14" s="10">
        <v>3861.78</v>
      </c>
      <c r="F14" s="10">
        <v>3963.11</v>
      </c>
      <c r="G14" s="10">
        <v>2730</v>
      </c>
      <c r="H14" s="10">
        <v>1077.78</v>
      </c>
      <c r="I14" s="11"/>
    </row>
    <row r="15" spans="1:9" ht="33" customHeight="1" x14ac:dyDescent="0.3">
      <c r="A15" s="11">
        <v>2</v>
      </c>
      <c r="B15" s="9" t="s">
        <v>41</v>
      </c>
      <c r="C15" s="2" t="s">
        <v>39</v>
      </c>
      <c r="D15" s="10">
        <v>4761.78</v>
      </c>
      <c r="E15" s="10">
        <v>5500.56</v>
      </c>
      <c r="F15" s="10">
        <v>5383.33</v>
      </c>
      <c r="G15" s="10">
        <v>3642.22</v>
      </c>
      <c r="H15" s="10">
        <v>1427.78</v>
      </c>
      <c r="I15" s="11"/>
    </row>
    <row r="16" spans="1:9" ht="69.75" customHeight="1" x14ac:dyDescent="0.3">
      <c r="A16" s="7" t="s">
        <v>44</v>
      </c>
      <c r="B16" s="9" t="s">
        <v>52</v>
      </c>
      <c r="C16" s="2" t="s">
        <v>76</v>
      </c>
      <c r="D16" s="44">
        <v>2834440</v>
      </c>
      <c r="E16" s="44">
        <v>7414290</v>
      </c>
      <c r="F16" s="44">
        <v>7892810</v>
      </c>
      <c r="G16" s="44">
        <v>5751200</v>
      </c>
      <c r="H16" s="44">
        <v>2417500</v>
      </c>
      <c r="I16" s="44">
        <v>26310240</v>
      </c>
    </row>
    <row r="17" spans="1:9" ht="27.75" customHeight="1" x14ac:dyDescent="0.3">
      <c r="A17" s="7" t="s">
        <v>10</v>
      </c>
      <c r="B17" s="7" t="s">
        <v>45</v>
      </c>
      <c r="C17" s="12"/>
      <c r="D17" s="12"/>
      <c r="E17" s="12"/>
      <c r="F17" s="12"/>
      <c r="G17" s="12"/>
      <c r="H17" s="12"/>
      <c r="I17" s="12"/>
    </row>
    <row r="18" spans="1:9" ht="46.5" customHeight="1" x14ac:dyDescent="0.3">
      <c r="A18" s="49" t="s">
        <v>37</v>
      </c>
      <c r="B18" s="9" t="s">
        <v>46</v>
      </c>
      <c r="C18" s="2" t="s">
        <v>39</v>
      </c>
      <c r="D18" s="13">
        <v>375</v>
      </c>
      <c r="E18" s="13">
        <v>460</v>
      </c>
      <c r="F18" s="14"/>
      <c r="G18" s="12"/>
      <c r="H18" s="12"/>
      <c r="I18" s="12"/>
    </row>
    <row r="19" spans="1:9" ht="28.5" customHeight="1" x14ac:dyDescent="0.3">
      <c r="A19" s="49"/>
      <c r="B19" s="9" t="s">
        <v>43</v>
      </c>
      <c r="C19" s="2" t="s">
        <v>39</v>
      </c>
      <c r="D19" s="41">
        <v>346.5</v>
      </c>
      <c r="E19" s="41">
        <v>866.5</v>
      </c>
      <c r="F19" s="41">
        <v>937.5</v>
      </c>
      <c r="G19" s="41">
        <v>647.5</v>
      </c>
      <c r="H19" s="41">
        <v>230</v>
      </c>
      <c r="I19" s="12"/>
    </row>
    <row r="20" spans="1:9" ht="51.75" customHeight="1" x14ac:dyDescent="0.3">
      <c r="A20" s="49" t="s">
        <v>42</v>
      </c>
      <c r="B20" s="9" t="s">
        <v>47</v>
      </c>
      <c r="C20" s="2" t="s">
        <v>39</v>
      </c>
      <c r="D20" s="42">
        <v>20</v>
      </c>
      <c r="E20" s="42">
        <v>30</v>
      </c>
      <c r="F20" s="42"/>
      <c r="G20" s="42"/>
      <c r="H20" s="42"/>
      <c r="I20" s="12"/>
    </row>
    <row r="21" spans="1:9" ht="39" customHeight="1" x14ac:dyDescent="0.3">
      <c r="A21" s="49"/>
      <c r="B21" s="9" t="s">
        <v>43</v>
      </c>
      <c r="C21" s="2" t="s">
        <v>39</v>
      </c>
      <c r="D21" s="42">
        <v>10</v>
      </c>
      <c r="E21" s="42">
        <v>35</v>
      </c>
      <c r="F21" s="42">
        <v>50</v>
      </c>
      <c r="G21" s="42">
        <v>40</v>
      </c>
      <c r="H21" s="42">
        <v>15</v>
      </c>
      <c r="I21" s="12"/>
    </row>
    <row r="22" spans="1:9" ht="78.75" customHeight="1" x14ac:dyDescent="0.3">
      <c r="A22" s="7" t="s">
        <v>44</v>
      </c>
      <c r="B22" s="9" t="s">
        <v>51</v>
      </c>
      <c r="C22" s="2" t="s">
        <v>76</v>
      </c>
      <c r="D22" s="39">
        <v>2828912</v>
      </c>
      <c r="E22" s="39">
        <v>7192112</v>
      </c>
      <c r="F22" s="39">
        <v>8050000</v>
      </c>
      <c r="G22" s="39">
        <v>5603600</v>
      </c>
      <c r="H22" s="39">
        <v>1996800</v>
      </c>
      <c r="I22" s="38">
        <v>25671424</v>
      </c>
    </row>
    <row r="23" spans="1:9" ht="44.25" customHeight="1" x14ac:dyDescent="0.3">
      <c r="A23" s="7" t="s">
        <v>14</v>
      </c>
      <c r="B23" s="7" t="s">
        <v>48</v>
      </c>
      <c r="C23" s="2" t="s">
        <v>76</v>
      </c>
      <c r="D23" s="40">
        <f>D16+D22</f>
        <v>5663352</v>
      </c>
      <c r="E23" s="40">
        <f t="shared" ref="E23:H23" si="0">E16+E22</f>
        <v>14606402</v>
      </c>
      <c r="F23" s="40">
        <f t="shared" si="0"/>
        <v>15942810</v>
      </c>
      <c r="G23" s="40">
        <f t="shared" si="0"/>
        <v>11354800</v>
      </c>
      <c r="H23" s="40">
        <f t="shared" si="0"/>
        <v>4414300</v>
      </c>
      <c r="I23" s="38">
        <f>I16+I22</f>
        <v>51981664</v>
      </c>
    </row>
    <row r="24" spans="1:9" x14ac:dyDescent="0.3">
      <c r="A24" s="6"/>
    </row>
    <row r="25" spans="1:9" ht="99.75" customHeight="1" x14ac:dyDescent="0.3">
      <c r="A25" s="50" t="s">
        <v>50</v>
      </c>
      <c r="B25" s="50"/>
      <c r="C25" s="50"/>
      <c r="D25" s="50"/>
      <c r="E25" s="50"/>
      <c r="F25" s="50"/>
      <c r="G25" s="50"/>
      <c r="H25" s="50"/>
      <c r="I25" s="50"/>
    </row>
    <row r="26" spans="1:9" ht="106.5" customHeight="1" x14ac:dyDescent="0.3">
      <c r="A26" s="45" t="s">
        <v>49</v>
      </c>
      <c r="B26" s="45"/>
      <c r="C26" s="45"/>
      <c r="D26" s="45"/>
      <c r="E26" s="45"/>
      <c r="F26" s="45"/>
      <c r="G26" s="45"/>
      <c r="H26" s="45"/>
      <c r="I26" s="45"/>
    </row>
  </sheetData>
  <mergeCells count="16">
    <mergeCell ref="A26:I26"/>
    <mergeCell ref="A1:I1"/>
    <mergeCell ref="A2:H2"/>
    <mergeCell ref="A3:I3"/>
    <mergeCell ref="A4:I4"/>
    <mergeCell ref="A6:A8"/>
    <mergeCell ref="B6:B8"/>
    <mergeCell ref="C6:C8"/>
    <mergeCell ref="D6:I6"/>
    <mergeCell ref="F7:F8"/>
    <mergeCell ref="G7:G8"/>
    <mergeCell ref="H7:H8"/>
    <mergeCell ref="I7:I8"/>
    <mergeCell ref="A18:A19"/>
    <mergeCell ref="A20:A21"/>
    <mergeCell ref="A25:I25"/>
  </mergeCells>
  <pageMargins left="0.54" right="0.16" top="0.44" bottom="0.49"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5" sqref="D5:F5"/>
    </sheetView>
  </sheetViews>
  <sheetFormatPr defaultRowHeight="18.75" x14ac:dyDescent="0.3"/>
  <cols>
    <col min="1" max="1" width="6.33203125" customWidth="1"/>
    <col min="2" max="2" width="12.77734375" customWidth="1"/>
    <col min="4" max="4" width="10" customWidth="1"/>
    <col min="5" max="5" width="10.88671875" customWidth="1"/>
    <col min="6" max="6" width="10.5546875" customWidth="1"/>
    <col min="7" max="7" width="11.21875" customWidth="1"/>
  </cols>
  <sheetData>
    <row r="1" spans="1:7" ht="23.25" customHeight="1" x14ac:dyDescent="0.3">
      <c r="A1" s="46" t="s">
        <v>53</v>
      </c>
      <c r="B1" s="46"/>
      <c r="C1" s="46"/>
      <c r="D1" s="46"/>
      <c r="E1" s="46"/>
      <c r="F1" s="46"/>
      <c r="G1" s="46"/>
    </row>
    <row r="2" spans="1:7" ht="96.75" customHeight="1" x14ac:dyDescent="0.3">
      <c r="A2" s="47" t="s">
        <v>87</v>
      </c>
      <c r="B2" s="47"/>
      <c r="C2" s="47"/>
      <c r="D2" s="47"/>
      <c r="E2" s="47"/>
      <c r="F2" s="47"/>
      <c r="G2" s="47"/>
    </row>
    <row r="3" spans="1:7" x14ac:dyDescent="0.3">
      <c r="A3" s="51" t="s">
        <v>89</v>
      </c>
      <c r="B3" s="51"/>
      <c r="C3" s="51"/>
      <c r="D3" s="51"/>
      <c r="E3" s="51"/>
      <c r="F3" s="51"/>
      <c r="G3" s="51"/>
    </row>
    <row r="4" spans="1:7" ht="19.5" x14ac:dyDescent="0.3">
      <c r="A4" s="16"/>
    </row>
    <row r="5" spans="1:7" ht="80.25" customHeight="1" x14ac:dyDescent="0.3">
      <c r="A5" s="52" t="s">
        <v>0</v>
      </c>
      <c r="B5" s="52" t="s">
        <v>1</v>
      </c>
      <c r="C5" s="52" t="s">
        <v>2</v>
      </c>
      <c r="D5" s="52" t="s">
        <v>54</v>
      </c>
      <c r="E5" s="52"/>
      <c r="F5" s="52"/>
      <c r="G5" s="49" t="s">
        <v>55</v>
      </c>
    </row>
    <row r="6" spans="1:7" ht="47.25" x14ac:dyDescent="0.3">
      <c r="A6" s="52"/>
      <c r="B6" s="52"/>
      <c r="C6" s="52"/>
      <c r="D6" s="1" t="s">
        <v>40</v>
      </c>
      <c r="E6" s="1" t="s">
        <v>41</v>
      </c>
      <c r="F6" s="1" t="s">
        <v>9</v>
      </c>
      <c r="G6" s="49"/>
    </row>
    <row r="7" spans="1:7" ht="26.25" customHeight="1" x14ac:dyDescent="0.3">
      <c r="A7" s="1" t="s">
        <v>37</v>
      </c>
      <c r="B7" s="1" t="s">
        <v>3</v>
      </c>
      <c r="C7" s="20"/>
      <c r="D7" s="2"/>
      <c r="E7" s="2"/>
      <c r="F7" s="2"/>
      <c r="G7" s="21"/>
    </row>
    <row r="8" spans="1:7" ht="26.25" customHeight="1" x14ac:dyDescent="0.3">
      <c r="A8" s="2">
        <v>1</v>
      </c>
      <c r="B8" s="2" t="s">
        <v>4</v>
      </c>
      <c r="C8" s="2" t="s">
        <v>39</v>
      </c>
      <c r="D8" s="10">
        <v>892</v>
      </c>
      <c r="E8" s="10">
        <v>1509</v>
      </c>
      <c r="F8" s="10">
        <v>2401</v>
      </c>
      <c r="G8" s="30">
        <v>202</v>
      </c>
    </row>
    <row r="9" spans="1:7" ht="26.25" customHeight="1" x14ac:dyDescent="0.3">
      <c r="A9" s="2">
        <v>2</v>
      </c>
      <c r="B9" s="2" t="s">
        <v>6</v>
      </c>
      <c r="C9" s="2" t="s">
        <v>39</v>
      </c>
      <c r="D9" s="10">
        <v>1082</v>
      </c>
      <c r="E9" s="10">
        <v>1590</v>
      </c>
      <c r="F9" s="10">
        <v>2672</v>
      </c>
      <c r="G9" s="30">
        <v>345</v>
      </c>
    </row>
    <row r="10" spans="1:7" ht="26.25" customHeight="1" x14ac:dyDescent="0.3">
      <c r="A10" s="1" t="s">
        <v>42</v>
      </c>
      <c r="B10" s="1" t="s">
        <v>5</v>
      </c>
      <c r="C10" s="2"/>
      <c r="D10" s="10"/>
      <c r="E10" s="10"/>
      <c r="F10" s="10"/>
      <c r="G10" s="30"/>
    </row>
    <row r="11" spans="1:7" ht="26.25" customHeight="1" x14ac:dyDescent="0.3">
      <c r="A11" s="2">
        <v>3</v>
      </c>
      <c r="B11" s="2" t="s">
        <v>7</v>
      </c>
      <c r="C11" s="2" t="s">
        <v>39</v>
      </c>
      <c r="D11" s="10">
        <v>1422</v>
      </c>
      <c r="E11" s="10">
        <v>1930</v>
      </c>
      <c r="F11" s="10">
        <v>3352</v>
      </c>
      <c r="G11" s="30">
        <v>545</v>
      </c>
    </row>
    <row r="12" spans="1:7" ht="26.25" customHeight="1" x14ac:dyDescent="0.3">
      <c r="A12" s="2">
        <v>4</v>
      </c>
      <c r="B12" s="2" t="s">
        <v>8</v>
      </c>
      <c r="C12" s="2" t="s">
        <v>39</v>
      </c>
      <c r="D12" s="10">
        <v>1940</v>
      </c>
      <c r="E12" s="10">
        <v>2570</v>
      </c>
      <c r="F12" s="10">
        <v>4510</v>
      </c>
      <c r="G12" s="30">
        <v>640</v>
      </c>
    </row>
    <row r="13" spans="1:7" x14ac:dyDescent="0.3">
      <c r="A13" s="17"/>
    </row>
    <row r="14" spans="1:7" ht="54" customHeight="1" x14ac:dyDescent="0.3">
      <c r="A14" s="50" t="s">
        <v>56</v>
      </c>
      <c r="B14" s="50"/>
      <c r="C14" s="50"/>
      <c r="D14" s="50"/>
      <c r="E14" s="50"/>
      <c r="F14" s="50"/>
      <c r="G14" s="50"/>
    </row>
    <row r="15" spans="1:7" x14ac:dyDescent="0.3">
      <c r="A15" s="17"/>
    </row>
  </sheetData>
  <mergeCells count="9">
    <mergeCell ref="A14:G14"/>
    <mergeCell ref="A1:G1"/>
    <mergeCell ref="A2:G2"/>
    <mergeCell ref="A3:G3"/>
    <mergeCell ref="A5:A6"/>
    <mergeCell ref="B5:B6"/>
    <mergeCell ref="C5:C6"/>
    <mergeCell ref="D5:F5"/>
    <mergeCell ref="G5:G6"/>
  </mergeCells>
  <pageMargins left="0.7" right="0.28000000000000003" top="0.46"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3" sqref="A3:F3"/>
    </sheetView>
  </sheetViews>
  <sheetFormatPr defaultRowHeight="18.75" x14ac:dyDescent="0.3"/>
  <cols>
    <col min="1" max="1" width="6.33203125" customWidth="1"/>
    <col min="2" max="2" width="14.21875" customWidth="1"/>
    <col min="3" max="3" width="11.88671875" customWidth="1"/>
    <col min="4" max="4" width="12.33203125" customWidth="1"/>
    <col min="5" max="5" width="16.6640625" customWidth="1"/>
    <col min="6" max="6" width="11.21875" customWidth="1"/>
  </cols>
  <sheetData>
    <row r="1" spans="1:7" ht="23.25" customHeight="1" x14ac:dyDescent="0.3">
      <c r="A1" s="46" t="s">
        <v>61</v>
      </c>
      <c r="B1" s="46"/>
      <c r="C1" s="46"/>
      <c r="D1" s="46"/>
      <c r="E1" s="46"/>
      <c r="F1" s="46"/>
    </row>
    <row r="2" spans="1:7" ht="72" customHeight="1" x14ac:dyDescent="0.3">
      <c r="A2" s="47" t="s">
        <v>57</v>
      </c>
      <c r="B2" s="47"/>
      <c r="C2" s="47"/>
      <c r="D2" s="47"/>
      <c r="E2" s="47"/>
      <c r="F2" s="47"/>
    </row>
    <row r="3" spans="1:7" x14ac:dyDescent="0.3">
      <c r="A3" s="51" t="s">
        <v>89</v>
      </c>
      <c r="B3" s="51"/>
      <c r="C3" s="51"/>
      <c r="D3" s="51"/>
      <c r="E3" s="51"/>
      <c r="F3" s="51"/>
      <c r="G3" s="43"/>
    </row>
    <row r="4" spans="1:7" x14ac:dyDescent="0.3">
      <c r="A4" s="53"/>
      <c r="B4" s="53"/>
      <c r="C4" s="53"/>
      <c r="D4" s="53"/>
      <c r="E4" s="53"/>
      <c r="F4" s="53"/>
    </row>
    <row r="5" spans="1:7" ht="19.5" x14ac:dyDescent="0.3">
      <c r="A5" s="16"/>
    </row>
    <row r="6" spans="1:7" ht="40.5" customHeight="1" x14ac:dyDescent="0.3">
      <c r="A6" s="54" t="s">
        <v>0</v>
      </c>
      <c r="B6" s="54" t="s">
        <v>1</v>
      </c>
      <c r="C6" s="54" t="s">
        <v>2</v>
      </c>
      <c r="D6" s="52" t="s">
        <v>16</v>
      </c>
      <c r="E6" s="52"/>
      <c r="F6" s="56" t="s">
        <v>25</v>
      </c>
    </row>
    <row r="7" spans="1:7" ht="69" customHeight="1" x14ac:dyDescent="0.3">
      <c r="A7" s="55"/>
      <c r="B7" s="55"/>
      <c r="C7" s="55"/>
      <c r="D7" s="7" t="s">
        <v>58</v>
      </c>
      <c r="E7" s="7" t="s">
        <v>59</v>
      </c>
      <c r="F7" s="57"/>
    </row>
    <row r="8" spans="1:7" ht="26.25" customHeight="1" x14ac:dyDescent="0.3">
      <c r="A8" s="1" t="s">
        <v>37</v>
      </c>
      <c r="B8" s="1" t="s">
        <v>3</v>
      </c>
      <c r="C8" s="1"/>
      <c r="D8" s="22"/>
      <c r="E8" s="22"/>
      <c r="F8" s="22"/>
    </row>
    <row r="9" spans="1:7" ht="26.25" customHeight="1" x14ac:dyDescent="0.3">
      <c r="A9" s="2">
        <v>1</v>
      </c>
      <c r="B9" s="2" t="s">
        <v>4</v>
      </c>
      <c r="C9" s="2" t="s">
        <v>39</v>
      </c>
      <c r="D9" s="11">
        <v>113</v>
      </c>
      <c r="E9" s="11"/>
      <c r="F9" s="2">
        <v>113</v>
      </c>
    </row>
    <row r="10" spans="1:7" ht="26.25" customHeight="1" x14ac:dyDescent="0.3">
      <c r="A10" s="2">
        <v>2</v>
      </c>
      <c r="B10" s="2" t="s">
        <v>6</v>
      </c>
      <c r="C10" s="2" t="s">
        <v>39</v>
      </c>
      <c r="D10" s="11">
        <v>205</v>
      </c>
      <c r="E10" s="11"/>
      <c r="F10" s="2">
        <v>205</v>
      </c>
    </row>
    <row r="11" spans="1:7" ht="26.25" customHeight="1" x14ac:dyDescent="0.3">
      <c r="A11" s="1" t="s">
        <v>42</v>
      </c>
      <c r="B11" s="1" t="s">
        <v>5</v>
      </c>
      <c r="C11" s="2"/>
      <c r="D11" s="11"/>
      <c r="E11" s="11"/>
      <c r="F11" s="2"/>
    </row>
    <row r="12" spans="1:7" ht="26.25" customHeight="1" x14ac:dyDescent="0.3">
      <c r="A12" s="2">
        <v>6</v>
      </c>
      <c r="B12" s="2" t="s">
        <v>7</v>
      </c>
      <c r="C12" s="2" t="s">
        <v>39</v>
      </c>
      <c r="D12" s="11">
        <v>375</v>
      </c>
      <c r="E12" s="11">
        <v>20</v>
      </c>
      <c r="F12" s="2">
        <v>395</v>
      </c>
    </row>
    <row r="13" spans="1:7" ht="26.25" customHeight="1" x14ac:dyDescent="0.3">
      <c r="A13" s="2">
        <v>7</v>
      </c>
      <c r="B13" s="2" t="s">
        <v>8</v>
      </c>
      <c r="C13" s="2" t="s">
        <v>39</v>
      </c>
      <c r="D13" s="11">
        <v>460</v>
      </c>
      <c r="E13" s="11">
        <v>30</v>
      </c>
      <c r="F13" s="2">
        <v>490</v>
      </c>
    </row>
    <row r="14" spans="1:7" x14ac:dyDescent="0.3">
      <c r="A14" s="17"/>
    </row>
    <row r="15" spans="1:7" ht="37.5" customHeight="1" x14ac:dyDescent="0.3">
      <c r="A15" s="50" t="s">
        <v>60</v>
      </c>
      <c r="B15" s="50"/>
      <c r="C15" s="50"/>
      <c r="D15" s="50"/>
      <c r="E15" s="50"/>
      <c r="F15" s="50"/>
    </row>
    <row r="16" spans="1:7" x14ac:dyDescent="0.3">
      <c r="A16" s="17"/>
    </row>
  </sheetData>
  <mergeCells count="10">
    <mergeCell ref="A15:F15"/>
    <mergeCell ref="A1:F1"/>
    <mergeCell ref="A2:F2"/>
    <mergeCell ref="A4:F4"/>
    <mergeCell ref="A6:A7"/>
    <mergeCell ref="B6:B7"/>
    <mergeCell ref="C6:C7"/>
    <mergeCell ref="D6:E6"/>
    <mergeCell ref="F6:F7"/>
    <mergeCell ref="A3:F3"/>
  </mergeCells>
  <pageMargins left="0.7" right="0.28000000000000003" top="0.74"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3" sqref="A3:F3"/>
    </sheetView>
  </sheetViews>
  <sheetFormatPr defaultRowHeight="18.75" x14ac:dyDescent="0.3"/>
  <cols>
    <col min="1" max="1" width="6.33203125" customWidth="1"/>
    <col min="2" max="2" width="25.44140625" customWidth="1"/>
    <col min="3" max="3" width="9.44140625" customWidth="1"/>
    <col min="4" max="4" width="10" customWidth="1"/>
    <col min="5" max="5" width="10.88671875" customWidth="1"/>
    <col min="6" max="6" width="10.44140625" customWidth="1"/>
  </cols>
  <sheetData>
    <row r="1" spans="1:6" ht="23.25" customHeight="1" x14ac:dyDescent="0.3">
      <c r="A1" s="46" t="s">
        <v>63</v>
      </c>
      <c r="B1" s="46"/>
      <c r="C1" s="46"/>
      <c r="D1" s="46"/>
      <c r="E1" s="46"/>
      <c r="F1" s="46"/>
    </row>
    <row r="2" spans="1:6" ht="105.75" customHeight="1" x14ac:dyDescent="0.3">
      <c r="A2" s="47" t="s">
        <v>62</v>
      </c>
      <c r="B2" s="47"/>
      <c r="C2" s="47"/>
      <c r="D2" s="47"/>
      <c r="E2" s="47"/>
      <c r="F2" s="47"/>
    </row>
    <row r="3" spans="1:6" x14ac:dyDescent="0.3">
      <c r="A3" s="51" t="s">
        <v>89</v>
      </c>
      <c r="B3" s="51"/>
      <c r="C3" s="51"/>
      <c r="D3" s="51"/>
      <c r="E3" s="51"/>
      <c r="F3" s="51"/>
    </row>
    <row r="4" spans="1:6" x14ac:dyDescent="0.3">
      <c r="A4" s="53"/>
      <c r="B4" s="53"/>
      <c r="C4" s="53"/>
      <c r="D4" s="53"/>
      <c r="E4" s="53"/>
      <c r="F4" s="53"/>
    </row>
    <row r="5" spans="1:6" ht="12.75" customHeight="1" x14ac:dyDescent="0.3">
      <c r="A5" s="18"/>
      <c r="B5" s="18"/>
      <c r="C5" s="18"/>
      <c r="D5" s="18"/>
      <c r="E5" s="18"/>
      <c r="F5" s="18"/>
    </row>
    <row r="6" spans="1:6" ht="19.5" x14ac:dyDescent="0.3">
      <c r="A6" s="16"/>
      <c r="B6" s="18"/>
      <c r="C6" s="25"/>
      <c r="D6" s="25" t="s">
        <v>68</v>
      </c>
      <c r="E6" s="18"/>
      <c r="F6" s="18"/>
    </row>
    <row r="7" spans="1:6" ht="21" customHeight="1" x14ac:dyDescent="0.3">
      <c r="A7" s="58" t="s">
        <v>15</v>
      </c>
      <c r="B7" s="58" t="s">
        <v>16</v>
      </c>
      <c r="C7" s="58" t="s">
        <v>64</v>
      </c>
      <c r="D7" s="58" t="s">
        <v>65</v>
      </c>
      <c r="E7" s="58" t="s">
        <v>66</v>
      </c>
      <c r="F7" s="58" t="s">
        <v>67</v>
      </c>
    </row>
    <row r="8" spans="1:6" ht="24" customHeight="1" x14ac:dyDescent="0.3">
      <c r="A8" s="59"/>
      <c r="B8" s="59"/>
      <c r="C8" s="59"/>
      <c r="D8" s="59"/>
      <c r="E8" s="59"/>
      <c r="F8" s="59"/>
    </row>
    <row r="9" spans="1:6" ht="48.75" customHeight="1" x14ac:dyDescent="0.3">
      <c r="A9" s="23">
        <v>1</v>
      </c>
      <c r="B9" s="24" t="s">
        <v>17</v>
      </c>
      <c r="C9" s="26">
        <v>780</v>
      </c>
      <c r="D9" s="26">
        <v>1248</v>
      </c>
      <c r="E9" s="26">
        <v>1328</v>
      </c>
      <c r="F9" s="26">
        <v>1360</v>
      </c>
    </row>
    <row r="10" spans="1:6" ht="26.25" customHeight="1" x14ac:dyDescent="0.3">
      <c r="A10" s="23">
        <v>2</v>
      </c>
      <c r="B10" s="24" t="s">
        <v>18</v>
      </c>
      <c r="C10" s="26">
        <v>940</v>
      </c>
      <c r="D10" s="26">
        <v>1326</v>
      </c>
      <c r="E10" s="26">
        <v>1411</v>
      </c>
      <c r="F10" s="26">
        <v>1445</v>
      </c>
    </row>
    <row r="11" spans="1:6" ht="26.25" customHeight="1" x14ac:dyDescent="0.3">
      <c r="A11" s="23">
        <v>3</v>
      </c>
      <c r="B11" s="24" t="s">
        <v>19</v>
      </c>
      <c r="C11" s="26">
        <v>940</v>
      </c>
      <c r="D11" s="26">
        <v>1870</v>
      </c>
      <c r="E11" s="26">
        <v>1992</v>
      </c>
      <c r="F11" s="26">
        <v>2040</v>
      </c>
    </row>
    <row r="12" spans="1:6" ht="26.25" customHeight="1" x14ac:dyDescent="0.3">
      <c r="A12" s="23">
        <v>4</v>
      </c>
      <c r="B12" s="24" t="s">
        <v>20</v>
      </c>
      <c r="C12" s="26">
        <v>940</v>
      </c>
      <c r="D12" s="26">
        <v>1794</v>
      </c>
      <c r="E12" s="26">
        <v>1909</v>
      </c>
      <c r="F12" s="26">
        <v>1955</v>
      </c>
    </row>
    <row r="13" spans="1:6" ht="33" customHeight="1" x14ac:dyDescent="0.3">
      <c r="A13" s="23">
        <v>5</v>
      </c>
      <c r="B13" s="24" t="s">
        <v>21</v>
      </c>
      <c r="C13" s="26">
        <v>780</v>
      </c>
      <c r="D13" s="26">
        <v>1287</v>
      </c>
      <c r="E13" s="26">
        <v>1370</v>
      </c>
      <c r="F13" s="26">
        <v>1400</v>
      </c>
    </row>
    <row r="14" spans="1:6" ht="26.25" customHeight="1" x14ac:dyDescent="0.3">
      <c r="A14" s="23">
        <v>6</v>
      </c>
      <c r="B14" s="24" t="s">
        <v>22</v>
      </c>
      <c r="C14" s="26">
        <v>1140</v>
      </c>
      <c r="D14" s="26">
        <v>2184</v>
      </c>
      <c r="E14" s="26">
        <v>2324</v>
      </c>
      <c r="F14" s="26">
        <v>2380</v>
      </c>
    </row>
    <row r="15" spans="1:6" ht="30" customHeight="1" x14ac:dyDescent="0.3">
      <c r="A15" s="23">
        <v>7</v>
      </c>
      <c r="B15" s="24" t="s">
        <v>23</v>
      </c>
      <c r="C15" s="26">
        <v>940</v>
      </c>
      <c r="D15" s="26">
        <v>1660</v>
      </c>
      <c r="E15" s="26">
        <v>1700</v>
      </c>
      <c r="F15" s="26">
        <v>2000</v>
      </c>
    </row>
    <row r="16" spans="1:6" ht="27.75" customHeight="1" x14ac:dyDescent="0.3">
      <c r="A16" s="23">
        <v>8</v>
      </c>
      <c r="B16" s="24" t="s">
        <v>24</v>
      </c>
      <c r="C16" s="26">
        <v>940</v>
      </c>
      <c r="D16" s="26">
        <v>1820</v>
      </c>
      <c r="E16" s="26">
        <v>1870</v>
      </c>
      <c r="F16" s="26">
        <v>2200</v>
      </c>
    </row>
  </sheetData>
  <mergeCells count="10">
    <mergeCell ref="A2:F2"/>
    <mergeCell ref="A3:F3"/>
    <mergeCell ref="A4:F4"/>
    <mergeCell ref="A1:F1"/>
    <mergeCell ref="D7:D8"/>
    <mergeCell ref="E7:E8"/>
    <mergeCell ref="A7:A8"/>
    <mergeCell ref="B7:B8"/>
    <mergeCell ref="C7:C8"/>
    <mergeCell ref="F7:F8"/>
  </mergeCells>
  <pageMargins left="0.7" right="0.28000000000000003" top="0.63"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F3"/>
    </sheetView>
  </sheetViews>
  <sheetFormatPr defaultRowHeight="18.75" x14ac:dyDescent="0.3"/>
  <cols>
    <col min="1" max="1" width="6.33203125" customWidth="1"/>
    <col min="2" max="2" width="25.44140625" customWidth="1"/>
    <col min="3" max="3" width="9.44140625" customWidth="1"/>
    <col min="4" max="4" width="10" customWidth="1"/>
    <col min="5" max="5" width="10.88671875" customWidth="1"/>
    <col min="6" max="6" width="10.44140625" customWidth="1"/>
  </cols>
  <sheetData>
    <row r="1" spans="1:6" ht="23.25" customHeight="1" x14ac:dyDescent="0.3">
      <c r="A1" s="46" t="s">
        <v>71</v>
      </c>
      <c r="B1" s="46"/>
      <c r="C1" s="46"/>
      <c r="D1" s="46"/>
      <c r="E1" s="46"/>
      <c r="F1" s="46"/>
    </row>
    <row r="2" spans="1:6" ht="103.5" customHeight="1" x14ac:dyDescent="0.3">
      <c r="A2" s="47" t="s">
        <v>72</v>
      </c>
      <c r="B2" s="47"/>
      <c r="C2" s="47"/>
      <c r="D2" s="47"/>
      <c r="E2" s="47"/>
      <c r="F2" s="47"/>
    </row>
    <row r="3" spans="1:6" x14ac:dyDescent="0.3">
      <c r="A3" s="51" t="s">
        <v>89</v>
      </c>
      <c r="B3" s="51"/>
      <c r="C3" s="51"/>
      <c r="D3" s="51"/>
      <c r="E3" s="51"/>
      <c r="F3" s="51"/>
    </row>
    <row r="4" spans="1:6" x14ac:dyDescent="0.3">
      <c r="A4" s="53"/>
      <c r="B4" s="53"/>
      <c r="C4" s="53"/>
      <c r="D4" s="53"/>
      <c r="E4" s="53"/>
      <c r="F4" s="53"/>
    </row>
    <row r="5" spans="1:6" ht="19.5" x14ac:dyDescent="0.3">
      <c r="A5" s="16"/>
      <c r="B5" s="18"/>
      <c r="C5" s="25"/>
      <c r="D5" s="25" t="s">
        <v>68</v>
      </c>
      <c r="E5" s="19"/>
      <c r="F5" s="19"/>
    </row>
    <row r="6" spans="1:6" ht="21" customHeight="1" x14ac:dyDescent="0.3">
      <c r="A6" s="60" t="s">
        <v>15</v>
      </c>
      <c r="B6" s="60" t="s">
        <v>16</v>
      </c>
      <c r="C6" s="60" t="s">
        <v>64</v>
      </c>
      <c r="D6" s="60" t="s">
        <v>65</v>
      </c>
      <c r="E6" s="60" t="s">
        <v>66</v>
      </c>
      <c r="F6" s="60" t="s">
        <v>67</v>
      </c>
    </row>
    <row r="7" spans="1:6" s="27" customFormat="1" ht="24" customHeight="1" x14ac:dyDescent="0.3">
      <c r="A7" s="60"/>
      <c r="B7" s="60"/>
      <c r="C7" s="60"/>
      <c r="D7" s="60"/>
      <c r="E7" s="60"/>
      <c r="F7" s="60"/>
    </row>
    <row r="8" spans="1:6" s="3" customFormat="1" ht="48.75" customHeight="1" x14ac:dyDescent="0.3">
      <c r="A8" s="29">
        <v>1</v>
      </c>
      <c r="B8" s="24" t="s">
        <v>69</v>
      </c>
      <c r="C8" s="26">
        <v>376</v>
      </c>
      <c r="D8" s="26">
        <v>748</v>
      </c>
      <c r="E8" s="26">
        <v>796.8</v>
      </c>
      <c r="F8" s="26">
        <v>816</v>
      </c>
    </row>
    <row r="9" spans="1:6" s="28" customFormat="1" ht="26.25" customHeight="1" x14ac:dyDescent="0.3">
      <c r="A9" s="29">
        <v>2</v>
      </c>
      <c r="B9" s="24" t="s">
        <v>70</v>
      </c>
      <c r="C9" s="26">
        <v>376</v>
      </c>
      <c r="D9" s="26">
        <v>664</v>
      </c>
      <c r="E9" s="26">
        <v>680</v>
      </c>
      <c r="F9" s="26">
        <v>800</v>
      </c>
    </row>
  </sheetData>
  <mergeCells count="10">
    <mergeCell ref="A1:F1"/>
    <mergeCell ref="A2:F2"/>
    <mergeCell ref="A3:F3"/>
    <mergeCell ref="A4:F4"/>
    <mergeCell ref="A6:A7"/>
    <mergeCell ref="B6:B7"/>
    <mergeCell ref="C6:C7"/>
    <mergeCell ref="D6:D7"/>
    <mergeCell ref="E6:E7"/>
    <mergeCell ref="F6:F7"/>
  </mergeCells>
  <pageMargins left="0.66" right="0.28000000000000003" top="0.9"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5" sqref="A5"/>
    </sheetView>
  </sheetViews>
  <sheetFormatPr defaultRowHeight="18.75" x14ac:dyDescent="0.3"/>
  <cols>
    <col min="1" max="1" width="6" customWidth="1"/>
    <col min="2" max="2" width="32.44140625" customWidth="1"/>
    <col min="4" max="4" width="9.21875" customWidth="1"/>
    <col min="5" max="5" width="9.33203125" customWidth="1"/>
    <col min="6" max="6" width="9.21875" customWidth="1"/>
    <col min="7" max="7" width="9.109375" customWidth="1"/>
    <col min="8" max="8" width="9.77734375" customWidth="1"/>
    <col min="9" max="9" width="8.77734375" customWidth="1"/>
    <col min="10" max="10" width="8.88671875" customWidth="1"/>
  </cols>
  <sheetData>
    <row r="1" spans="1:10" x14ac:dyDescent="0.3">
      <c r="B1" s="61" t="s">
        <v>75</v>
      </c>
      <c r="C1" s="61"/>
      <c r="D1" s="61"/>
      <c r="E1" s="61"/>
      <c r="F1" s="61"/>
      <c r="G1" s="61"/>
      <c r="H1" s="61"/>
      <c r="I1" s="61"/>
      <c r="J1" s="61"/>
    </row>
    <row r="2" spans="1:10" x14ac:dyDescent="0.3">
      <c r="A2" s="61" t="s">
        <v>85</v>
      </c>
      <c r="B2" s="61"/>
      <c r="C2" s="61"/>
      <c r="D2" s="61"/>
      <c r="E2" s="61"/>
      <c r="F2" s="61"/>
      <c r="G2" s="61"/>
      <c r="H2" s="61"/>
      <c r="I2" s="61"/>
      <c r="J2" s="61"/>
    </row>
    <row r="3" spans="1:10" ht="72" customHeight="1" x14ac:dyDescent="0.3">
      <c r="A3" s="47" t="s">
        <v>86</v>
      </c>
      <c r="B3" s="47"/>
      <c r="C3" s="47"/>
      <c r="D3" s="47"/>
      <c r="E3" s="47"/>
      <c r="F3" s="47"/>
      <c r="G3" s="47"/>
      <c r="H3" s="47"/>
      <c r="I3" s="47"/>
      <c r="J3" s="47"/>
    </row>
    <row r="4" spans="1:10" x14ac:dyDescent="0.3">
      <c r="A4" s="53" t="s">
        <v>89</v>
      </c>
      <c r="B4" s="53"/>
      <c r="C4" s="53"/>
      <c r="D4" s="53"/>
      <c r="E4" s="53"/>
      <c r="F4" s="53"/>
      <c r="G4" s="53"/>
      <c r="H4" s="53"/>
      <c r="I4" s="53"/>
      <c r="J4" s="53"/>
    </row>
    <row r="5" spans="1:10" x14ac:dyDescent="0.3">
      <c r="A5" s="18"/>
      <c r="B5" s="18"/>
      <c r="C5" s="18"/>
      <c r="D5" s="18"/>
      <c r="E5" s="18"/>
      <c r="F5" s="18"/>
      <c r="G5" s="18"/>
      <c r="H5" s="18"/>
      <c r="I5" s="18"/>
      <c r="J5" s="18"/>
    </row>
    <row r="6" spans="1:10" s="15" customFormat="1" ht="31.5" customHeight="1" x14ac:dyDescent="0.3">
      <c r="A6" s="63" t="s">
        <v>0</v>
      </c>
      <c r="B6" s="56" t="s">
        <v>28</v>
      </c>
      <c r="C6" s="56" t="s">
        <v>29</v>
      </c>
      <c r="D6" s="4" t="s">
        <v>80</v>
      </c>
      <c r="E6" s="4" t="s">
        <v>6</v>
      </c>
      <c r="F6" s="4" t="s">
        <v>7</v>
      </c>
      <c r="G6" s="4" t="s">
        <v>8</v>
      </c>
      <c r="H6" s="4" t="s">
        <v>11</v>
      </c>
      <c r="I6" s="4" t="s">
        <v>12</v>
      </c>
      <c r="J6" s="4" t="s">
        <v>73</v>
      </c>
    </row>
    <row r="7" spans="1:10" s="15" customFormat="1" ht="31.5" customHeight="1" x14ac:dyDescent="0.3">
      <c r="A7" s="64"/>
      <c r="B7" s="57"/>
      <c r="C7" s="57"/>
      <c r="D7" s="4" t="s">
        <v>81</v>
      </c>
      <c r="E7" s="4" t="s">
        <v>82</v>
      </c>
      <c r="F7" s="4" t="s">
        <v>83</v>
      </c>
      <c r="G7" s="4" t="s">
        <v>84</v>
      </c>
      <c r="H7" s="4" t="s">
        <v>32</v>
      </c>
      <c r="I7" s="4" t="s">
        <v>33</v>
      </c>
      <c r="J7" s="4" t="s">
        <v>34</v>
      </c>
    </row>
    <row r="8" spans="1:10" ht="61.5" customHeight="1" x14ac:dyDescent="0.3">
      <c r="A8" s="7" t="s">
        <v>37</v>
      </c>
      <c r="B8" s="8" t="s">
        <v>79</v>
      </c>
      <c r="C8" s="33"/>
      <c r="D8" s="34"/>
      <c r="E8" s="34"/>
      <c r="F8" s="34"/>
      <c r="G8" s="34"/>
      <c r="H8" s="34"/>
      <c r="I8" s="34"/>
      <c r="J8" s="34"/>
    </row>
    <row r="9" spans="1:10" ht="67.5" customHeight="1" x14ac:dyDescent="0.3">
      <c r="A9" s="11">
        <v>1</v>
      </c>
      <c r="B9" s="35" t="s">
        <v>77</v>
      </c>
      <c r="C9" s="11" t="s">
        <v>39</v>
      </c>
      <c r="D9" s="34">
        <v>53</v>
      </c>
      <c r="E9" s="34">
        <v>57</v>
      </c>
      <c r="F9" s="34">
        <v>77</v>
      </c>
      <c r="G9" s="34">
        <v>115</v>
      </c>
      <c r="H9" s="34"/>
      <c r="I9" s="34"/>
      <c r="J9" s="34"/>
    </row>
    <row r="10" spans="1:10" ht="31.5" x14ac:dyDescent="0.3">
      <c r="A10" s="11">
        <v>2</v>
      </c>
      <c r="B10" s="35" t="s">
        <v>74</v>
      </c>
      <c r="C10" s="11" t="s">
        <v>39</v>
      </c>
      <c r="D10" s="34"/>
      <c r="E10" s="34"/>
      <c r="F10" s="34">
        <v>25</v>
      </c>
      <c r="G10" s="34">
        <v>50</v>
      </c>
      <c r="H10" s="34"/>
      <c r="I10" s="34"/>
      <c r="J10" s="34"/>
    </row>
    <row r="11" spans="1:10" ht="111" customHeight="1" x14ac:dyDescent="0.3">
      <c r="A11" s="7" t="s">
        <v>42</v>
      </c>
      <c r="B11" s="8" t="s">
        <v>78</v>
      </c>
      <c r="C11" s="11" t="s">
        <v>76</v>
      </c>
      <c r="D11" s="34"/>
      <c r="E11" s="34"/>
      <c r="F11" s="36">
        <f>((53+57)*5*1870+(53+57+102)*5*1992)*0.4</f>
        <v>1256008</v>
      </c>
      <c r="G11" s="37">
        <f>(53*5*2040+57*10*2040+102*2040*10+165*5*2040)*0.4</f>
        <v>2186880</v>
      </c>
      <c r="H11" s="36">
        <f>(57*5*2040+102*10*2040+165*10*2040)*0.4</f>
        <v>2411280</v>
      </c>
      <c r="I11" s="36">
        <f>(102*5*2040+165*10*2040)*0.4</f>
        <v>1762560</v>
      </c>
      <c r="J11" s="36">
        <f>165*5*2040*0.4</f>
        <v>673200</v>
      </c>
    </row>
    <row r="12" spans="1:10" ht="14.25" customHeight="1" x14ac:dyDescent="0.3"/>
    <row r="13" spans="1:10" ht="35.25" customHeight="1" x14ac:dyDescent="0.3">
      <c r="A13" s="62" t="s">
        <v>60</v>
      </c>
      <c r="B13" s="62"/>
      <c r="C13" s="62"/>
      <c r="D13" s="62"/>
      <c r="E13" s="62"/>
      <c r="F13" s="62"/>
      <c r="G13" s="62"/>
      <c r="H13" s="62"/>
      <c r="I13" s="62"/>
      <c r="J13" s="62"/>
    </row>
    <row r="14" spans="1:10" ht="14.25" customHeight="1" x14ac:dyDescent="0.3"/>
    <row r="15" spans="1:10" ht="14.25" customHeight="1" x14ac:dyDescent="0.3"/>
    <row r="16" spans="1:1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sheetData>
  <mergeCells count="8">
    <mergeCell ref="B1:J1"/>
    <mergeCell ref="A3:J3"/>
    <mergeCell ref="A4:J4"/>
    <mergeCell ref="A13:J13"/>
    <mergeCell ref="A6:A7"/>
    <mergeCell ref="B6:B7"/>
    <mergeCell ref="C6:C7"/>
    <mergeCell ref="A2:J2"/>
  </mergeCells>
  <pageMargins left="0.46" right="0.23" top="0.39" bottom="0.27"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45FC1E-09C7-4D45-914E-6DEE91E169CA}"/>
</file>

<file path=customXml/itemProps2.xml><?xml version="1.0" encoding="utf-8"?>
<ds:datastoreItem xmlns:ds="http://schemas.openxmlformats.org/officeDocument/2006/customXml" ds:itemID="{FE02A2D9-5E52-4C05-8A4F-24AF373C4056}"/>
</file>

<file path=customXml/itemProps3.xml><?xml version="1.0" encoding="utf-8"?>
<ds:datastoreItem xmlns:ds="http://schemas.openxmlformats.org/officeDocument/2006/customXml" ds:itemID="{C4971EE7-A953-4EA1-8CA5-889CF7BC17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Phụ lục 01</vt:lpstr>
      <vt:lpstr>Phụ lục 02</vt:lpstr>
      <vt:lpstr>Phụ lục 03</vt:lpstr>
      <vt:lpstr>Phụ lục 04</vt:lpstr>
      <vt:lpstr>Phụ lục 05</vt:lpstr>
      <vt:lpstr>Phụ lục 06</vt:lpstr>
    </vt:vector>
  </TitlesOfParts>
  <Company>http://viet4room.com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Admin</cp:lastModifiedBy>
  <cp:lastPrinted>2024-09-23T10:46:53Z</cp:lastPrinted>
  <dcterms:created xsi:type="dcterms:W3CDTF">2023-05-03T07:47:49Z</dcterms:created>
  <dcterms:modified xsi:type="dcterms:W3CDTF">2024-11-01T14:35:36Z</dcterms:modified>
</cp:coreProperties>
</file>